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<sst xmlns="http://schemas.openxmlformats.org/spreadsheetml/2006/main" count="139" uniqueCount="80">
  <si>
    <t>Szerző</t>
  </si>
  <si>
    <t>Cím</t>
  </si>
  <si>
    <t>Hozzászólások</t>
  </si>
  <si>
    <t>Képek</t>
  </si>
  <si>
    <t>Kedvelések</t>
  </si>
  <si>
    <t>Pontszám</t>
  </si>
  <si>
    <t>Szerzői pontszám</t>
  </si>
  <si>
    <t>Lovrencsics Attila</t>
  </si>
  <si>
    <t>Milliós város 100% megújuló energiával</t>
  </si>
  <si>
    <t>Már nem szeszélyesek, nincsenek évszakok</t>
  </si>
  <si>
    <t>A pazarlás ára</t>
  </si>
  <si>
    <t>Fábián Ildikó</t>
  </si>
  <si>
    <t>Vizesblokk</t>
  </si>
  <si>
    <t>Hahn Kata</t>
  </si>
  <si>
    <t>Zajos ügyek</t>
  </si>
  <si>
    <t>Tűréshatár</t>
  </si>
  <si>
    <t>Zöld Múzeum – Virtuális séta zajban</t>
  </si>
  <si>
    <t>Benkőné Joó Szilvia</t>
  </si>
  <si>
    <t>Stockholmi Ifjúsági Víz Díj – magyar részvétel, 2016</t>
  </si>
  <si>
    <t>Évente 10%-kal olcsóbbak a napelemek</t>
  </si>
  <si>
    <t>Szőke Zoltán</t>
  </si>
  <si>
    <t>Honos és idegenhonos fajok</t>
  </si>
  <si>
    <t>Megújuló energiák 1 – A szél</t>
  </si>
  <si>
    <t>Megújuló energiák 2 – A Nap</t>
  </si>
  <si>
    <t>Éghajlat, vízhiány, terrorizmus</t>
  </si>
  <si>
    <t>Éghajlati ismeretek – 1. rész</t>
  </si>
  <si>
    <t>Éghajlati ismeretek – 2. rész</t>
  </si>
  <si>
    <t>Éghajlati ismeretek – 3. rész</t>
  </si>
  <si>
    <t>Vízenergia – 2. rész</t>
  </si>
  <si>
    <t>Éghajlat-változási Konferencia 2015 – 1. rész</t>
  </si>
  <si>
    <t>Éghajlat-változási Konferencia 2015 – 2. rész</t>
  </si>
  <si>
    <t>Éghajlat-változási Konferencia 2015 – 3. rész</t>
  </si>
  <si>
    <t>Éghajlat-változási Konferencia 2015 – 4. rész</t>
  </si>
  <si>
    <t>Éghajlat-változási Konferencia 2015 – 5. rész</t>
  </si>
  <si>
    <t>Éghajlat-változási Konferencia 2015 – 6. rész</t>
  </si>
  <si>
    <t>Éghajlat-változási Konferencia 2015 – 7. rész</t>
  </si>
  <si>
    <t>Éghajlat-változási Konferencia 2015 – 8. rész</t>
  </si>
  <si>
    <t>Éghajlat-változási Konferencia 2015 – 9. rész</t>
  </si>
  <si>
    <t>Éghajlat-változási Konferencia 2015 – 10. rész</t>
  </si>
  <si>
    <t>Éghajlat-változási Konferencia 2015 – összefoglaló</t>
  </si>
  <si>
    <t>Éghajlat-változási Konferencia 2015 – 12. rész</t>
  </si>
  <si>
    <t>Éghajlati ismeretek – 4. rész</t>
  </si>
  <si>
    <t>Éghajlati ismeretek – 5. rész</t>
  </si>
  <si>
    <t>Éghajlati ismeretek – 6. rész</t>
  </si>
  <si>
    <t>Karácsonyi üdvözlet</t>
  </si>
  <si>
    <t>Az éghajlat-változás összefüggéseiről</t>
  </si>
  <si>
    <t>Tájékozódj, nézz körül. Hiteles infót szerezz be</t>
  </si>
  <si>
    <t>Egy cikk margójára</t>
  </si>
  <si>
    <t>Évzárás és újévi üdvözlet</t>
  </si>
  <si>
    <t>Európa Zöld Fővárosa 2018, Zöld Levél 2016</t>
  </si>
  <si>
    <t>Kérdőív</t>
  </si>
  <si>
    <t>Megújuló energiák – A biomassza hasznosítása</t>
  </si>
  <si>
    <t>Megújuló energiák – A biomassza hasznosítása (2)</t>
  </si>
  <si>
    <t>A Párizsi Egyezmény aláírása</t>
  </si>
  <si>
    <t>Kérdésed van? Válaszolunk!</t>
  </si>
  <si>
    <t>Környezetvédelmi kérdőív kiértékelése (1)</t>
  </si>
  <si>
    <t>Környezetvédelmi kérdőív kiértékelése (2)</t>
  </si>
  <si>
    <t>Környezetvédelmi kérdőív kiértékelése (3)</t>
  </si>
  <si>
    <t>Százalékok és mennyiségek</t>
  </si>
  <si>
    <t>Éghajlati adatok</t>
  </si>
  <si>
    <t>A Föld napja</t>
  </si>
  <si>
    <t>A Budapesti Városliget fejlesztése</t>
  </si>
  <si>
    <t>Változások és megújulás</t>
  </si>
  <si>
    <t>Újabb rekordok- ismét rekordmeleg hónapok</t>
  </si>
  <si>
    <t>Ismét az éghajlatról és a változásokról</t>
  </si>
  <si>
    <t>Városi zöld területek</t>
  </si>
  <si>
    <t>Érvénybe lép a Párizsi Klímaegyezmény</t>
  </si>
  <si>
    <t>Max.</t>
  </si>
  <si>
    <t>Mészáros András</t>
  </si>
  <si>
    <t>Környezeti nevelés kicsiknek és nagyoknak</t>
  </si>
  <si>
    <t>Versenyen kívül!</t>
  </si>
  <si>
    <t>A víz és az energia</t>
  </si>
  <si>
    <t>Környezetvédelem kreatívan</t>
  </si>
  <si>
    <t>Petárda, tűzijáték és társaik</t>
  </si>
  <si>
    <t>Ítélet a Vörösiszap-ügyben</t>
  </si>
  <si>
    <t>Új kilátó a Gulya-dombon</t>
  </si>
  <si>
    <t>Élmény lesz a Balatonnak is?</t>
  </si>
  <si>
    <t>Az éghajlat-változás képekben</t>
  </si>
  <si>
    <t>Felfújt lufik</t>
  </si>
  <si>
    <t>Kulcstartóba zárva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</si>
</sst>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3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 horizontal="justify" vertical="center" wrapText="1"/>
    </xf>
    <xf numFmtId="164" fontId="0" fillId="0" borderId="0" xfId="0" applyAlignment="1">
      <alignment horizontal="justify" vertical="center" wrapText="1"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3" borderId="0" xfId="0" applyFont="1" applyFill="1" applyAlignment="1">
      <alignment horizontal="center" vertical="center"/>
    </xf>
    <xf numFmtId="164" fontId="2" fillId="0" borderId="0" xfId="0" applyFont="1" applyAlignment="1">
      <alignment horizontal="justify" vertical="center" wrapText="1"/>
    </xf>
    <xf numFmtId="164" fontId="2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 horizontal="justify" vertical="center" wrapText="1"/>
    </xf>
    <xf numFmtId="164" fontId="4" fillId="0" borderId="0" xfId="0" applyFont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3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3" borderId="0" xfId="0" applyFont="1" applyFill="1" applyAlignment="1">
      <alignment horizontal="center" vertical="center"/>
    </xf>
    <xf numFmtId="164" fontId="0" fillId="4" borderId="0" xfId="0" applyFont="1" applyFill="1" applyAlignment="1">
      <alignment horizontal="justify" vertical="center" wrapText="1"/>
    </xf>
    <xf numFmtId="164" fontId="5" fillId="0" borderId="0" xfId="0" applyFont="1" applyAlignment="1">
      <alignment horizontal="center"/>
    </xf>
    <xf numFmtId="164" fontId="6" fillId="2" borderId="0" xfId="0" applyFont="1" applyFill="1" applyAlignment="1">
      <alignment horizontal="center"/>
    </xf>
    <xf numFmtId="164" fontId="7" fillId="3" borderId="0" xfId="0" applyFont="1" applyFill="1" applyAlignment="1">
      <alignment horizontal="center"/>
    </xf>
    <xf numFmtId="164" fontId="8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M15" sqref="M15"/>
    </sheetView>
  </sheetViews>
  <sheetFormatPr defaultColWidth="11.421875" defaultRowHeight="12.75"/>
  <cols>
    <col min="1" max="1" width="11.57421875" style="1" customWidth="1"/>
    <col min="2" max="2" width="11.57421875" style="2" customWidth="1"/>
    <col min="3" max="3" width="14.00390625" style="3" customWidth="1"/>
    <col min="4" max="5" width="11.57421875" style="3" customWidth="1"/>
    <col min="6" max="6" width="11.57421875" style="4" customWidth="1"/>
    <col min="7" max="7" width="17.140625" style="5" customWidth="1"/>
    <col min="8" max="16384" width="11.57421875" style="0" customWidth="1"/>
  </cols>
  <sheetData>
    <row r="1" spans="1:7" s="7" customFormat="1" ht="12.7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</row>
    <row r="2" spans="1:7" s="7" customFormat="1" ht="46.5">
      <c r="A2" s="1" t="s">
        <v>7</v>
      </c>
      <c r="B2" s="10" t="s">
        <v>8</v>
      </c>
      <c r="C2" s="11">
        <v>1</v>
      </c>
      <c r="D2" s="11">
        <v>2</v>
      </c>
      <c r="E2" s="11">
        <v>10</v>
      </c>
      <c r="F2" s="12">
        <f aca="true" t="shared" si="0" ref="F2:F56">20+C2*5+D2*5+E2</f>
        <v>45</v>
      </c>
      <c r="G2" s="13">
        <f>SUM(F2:F4)</f>
        <v>201</v>
      </c>
    </row>
    <row r="3" spans="1:7" s="17" customFormat="1" ht="57.75">
      <c r="A3" s="14" t="s">
        <v>7</v>
      </c>
      <c r="B3" s="14" t="s">
        <v>9</v>
      </c>
      <c r="C3" s="15">
        <v>5</v>
      </c>
      <c r="D3" s="15">
        <v>7</v>
      </c>
      <c r="E3" s="15">
        <v>45</v>
      </c>
      <c r="F3" s="16">
        <f t="shared" si="0"/>
        <v>125</v>
      </c>
      <c r="G3" s="13"/>
    </row>
    <row r="4" spans="1:7" s="18" customFormat="1" ht="23.25">
      <c r="A4" s="1" t="s">
        <v>7</v>
      </c>
      <c r="B4" s="1" t="s">
        <v>10</v>
      </c>
      <c r="C4" s="11">
        <v>0</v>
      </c>
      <c r="D4" s="11">
        <v>2</v>
      </c>
      <c r="E4" s="11">
        <v>1</v>
      </c>
      <c r="F4" s="12">
        <f t="shared" si="0"/>
        <v>31</v>
      </c>
      <c r="G4" s="13"/>
    </row>
    <row r="5" spans="1:7" s="23" customFormat="1" ht="12.75">
      <c r="A5" s="19" t="s">
        <v>11</v>
      </c>
      <c r="B5" s="19" t="s">
        <v>12</v>
      </c>
      <c r="C5" s="20">
        <v>0</v>
      </c>
      <c r="D5" s="20">
        <v>4</v>
      </c>
      <c r="E5" s="20">
        <v>2</v>
      </c>
      <c r="F5" s="21">
        <f t="shared" si="0"/>
        <v>42</v>
      </c>
      <c r="G5" s="22">
        <f>F5</f>
        <v>42</v>
      </c>
    </row>
    <row r="6" spans="1:7" s="23" customFormat="1" ht="12.75">
      <c r="A6" s="1" t="s">
        <v>13</v>
      </c>
      <c r="B6" s="2" t="s">
        <v>14</v>
      </c>
      <c r="C6" s="3">
        <v>1</v>
      </c>
      <c r="D6" s="3">
        <v>2</v>
      </c>
      <c r="E6" s="3">
        <v>4</v>
      </c>
      <c r="F6" s="12">
        <f t="shared" si="0"/>
        <v>39</v>
      </c>
      <c r="G6" s="13">
        <f>SUM(F6:F8)</f>
        <v>97</v>
      </c>
    </row>
    <row r="7" spans="1:7" s="23" customFormat="1" ht="12.75">
      <c r="A7" s="1" t="s">
        <v>13</v>
      </c>
      <c r="B7" s="2" t="s">
        <v>15</v>
      </c>
      <c r="C7" s="3">
        <v>0</v>
      </c>
      <c r="D7" s="3">
        <v>1</v>
      </c>
      <c r="E7" s="3">
        <v>6</v>
      </c>
      <c r="F7" s="12">
        <f t="shared" si="0"/>
        <v>31</v>
      </c>
      <c r="G7" s="13"/>
    </row>
    <row r="8" spans="1:7" ht="46.5">
      <c r="A8" s="1" t="s">
        <v>13</v>
      </c>
      <c r="B8" s="2" t="s">
        <v>16</v>
      </c>
      <c r="C8" s="3">
        <v>0</v>
      </c>
      <c r="D8" s="3">
        <v>1</v>
      </c>
      <c r="E8" s="3">
        <v>2</v>
      </c>
      <c r="F8" s="4">
        <f t="shared" si="0"/>
        <v>27</v>
      </c>
      <c r="G8" s="13">
        <f>F8</f>
        <v>27</v>
      </c>
    </row>
    <row r="9" spans="1:7" ht="57.75">
      <c r="A9" s="19" t="s">
        <v>17</v>
      </c>
      <c r="B9" s="19" t="s">
        <v>18</v>
      </c>
      <c r="C9" s="20">
        <v>0</v>
      </c>
      <c r="D9" s="20">
        <v>0</v>
      </c>
      <c r="E9" s="20">
        <v>0</v>
      </c>
      <c r="F9" s="21">
        <f t="shared" si="0"/>
        <v>20</v>
      </c>
      <c r="G9" s="24">
        <f>F9+F10</f>
        <v>62</v>
      </c>
    </row>
    <row r="10" spans="1:7" s="23" customFormat="1" ht="45.75">
      <c r="A10" s="19" t="s">
        <v>17</v>
      </c>
      <c r="B10" s="19" t="s">
        <v>19</v>
      </c>
      <c r="C10" s="20">
        <v>2</v>
      </c>
      <c r="D10" s="20">
        <v>1</v>
      </c>
      <c r="E10" s="20">
        <v>7</v>
      </c>
      <c r="F10" s="21">
        <f t="shared" si="0"/>
        <v>42</v>
      </c>
      <c r="G10" s="24">
        <f>F10</f>
        <v>42</v>
      </c>
    </row>
    <row r="11" spans="1:7" s="18" customFormat="1" ht="35.25">
      <c r="A11" s="25" t="s">
        <v>20</v>
      </c>
      <c r="B11" s="1" t="s">
        <v>21</v>
      </c>
      <c r="C11" s="11">
        <v>2</v>
      </c>
      <c r="D11" s="11">
        <v>2</v>
      </c>
      <c r="E11" s="11">
        <v>7</v>
      </c>
      <c r="F11" s="12">
        <f t="shared" si="0"/>
        <v>47</v>
      </c>
      <c r="G11" s="13">
        <f>SUM(F11:F56)</f>
        <v>1583</v>
      </c>
    </row>
    <row r="12" spans="1:7" s="18" customFormat="1" ht="35.25">
      <c r="A12" s="25" t="s">
        <v>20</v>
      </c>
      <c r="B12" s="1" t="s">
        <v>22</v>
      </c>
      <c r="C12" s="11">
        <v>0</v>
      </c>
      <c r="D12" s="11">
        <v>5</v>
      </c>
      <c r="E12" s="11">
        <v>4</v>
      </c>
      <c r="F12" s="12">
        <f t="shared" si="0"/>
        <v>49</v>
      </c>
      <c r="G12" s="13"/>
    </row>
    <row r="13" spans="1:7" s="18" customFormat="1" ht="35.25">
      <c r="A13" s="25" t="s">
        <v>20</v>
      </c>
      <c r="B13" s="1" t="s">
        <v>23</v>
      </c>
      <c r="C13" s="11">
        <v>0</v>
      </c>
      <c r="D13" s="11">
        <v>6</v>
      </c>
      <c r="E13" s="11">
        <v>7</v>
      </c>
      <c r="F13" s="12">
        <f t="shared" si="0"/>
        <v>57</v>
      </c>
      <c r="G13" s="13"/>
    </row>
    <row r="14" spans="1:7" s="18" customFormat="1" ht="35.25">
      <c r="A14" s="25" t="s">
        <v>20</v>
      </c>
      <c r="B14" s="1" t="s">
        <v>24</v>
      </c>
      <c r="C14" s="11">
        <v>1</v>
      </c>
      <c r="D14" s="11">
        <v>1</v>
      </c>
      <c r="E14" s="11">
        <v>8</v>
      </c>
      <c r="F14" s="12">
        <f t="shared" si="0"/>
        <v>38</v>
      </c>
      <c r="G14" s="13"/>
    </row>
    <row r="15" spans="1:7" s="18" customFormat="1" ht="35.25">
      <c r="A15" s="25" t="s">
        <v>20</v>
      </c>
      <c r="B15" s="1" t="s">
        <v>25</v>
      </c>
      <c r="C15" s="11">
        <v>0</v>
      </c>
      <c r="D15" s="11">
        <v>2</v>
      </c>
      <c r="E15" s="11">
        <v>4</v>
      </c>
      <c r="F15" s="12">
        <f t="shared" si="0"/>
        <v>34</v>
      </c>
      <c r="G15" s="13"/>
    </row>
    <row r="16" spans="1:7" s="18" customFormat="1" ht="35.25">
      <c r="A16" s="25" t="s">
        <v>20</v>
      </c>
      <c r="B16" s="1" t="s">
        <v>26</v>
      </c>
      <c r="C16" s="11">
        <v>0</v>
      </c>
      <c r="D16" s="11">
        <v>2</v>
      </c>
      <c r="E16" s="11">
        <v>5</v>
      </c>
      <c r="F16" s="12">
        <f t="shared" si="0"/>
        <v>35</v>
      </c>
      <c r="G16" s="13"/>
    </row>
    <row r="17" spans="1:7" s="18" customFormat="1" ht="35.25">
      <c r="A17" s="25" t="s">
        <v>20</v>
      </c>
      <c r="B17" s="1" t="s">
        <v>27</v>
      </c>
      <c r="C17" s="11">
        <v>0</v>
      </c>
      <c r="D17" s="11">
        <v>5</v>
      </c>
      <c r="E17" s="11">
        <v>7</v>
      </c>
      <c r="F17" s="12">
        <f t="shared" si="0"/>
        <v>52</v>
      </c>
      <c r="G17" s="13"/>
    </row>
    <row r="18" spans="1:7" s="18" customFormat="1" ht="24">
      <c r="A18" s="25" t="s">
        <v>20</v>
      </c>
      <c r="B18" s="1" t="s">
        <v>28</v>
      </c>
      <c r="C18" s="11">
        <v>0</v>
      </c>
      <c r="D18" s="11">
        <v>4</v>
      </c>
      <c r="E18" s="11">
        <v>4</v>
      </c>
      <c r="F18" s="12">
        <f t="shared" si="0"/>
        <v>44</v>
      </c>
      <c r="G18" s="13"/>
    </row>
    <row r="19" spans="1:7" s="18" customFormat="1" ht="46.5">
      <c r="A19" s="25" t="s">
        <v>20</v>
      </c>
      <c r="B19" s="1" t="s">
        <v>29</v>
      </c>
      <c r="C19" s="11">
        <v>0</v>
      </c>
      <c r="D19" s="11">
        <v>2</v>
      </c>
      <c r="E19" s="11">
        <v>1</v>
      </c>
      <c r="F19" s="12">
        <f t="shared" si="0"/>
        <v>31</v>
      </c>
      <c r="G19" s="13"/>
    </row>
    <row r="20" spans="1:7" s="18" customFormat="1" ht="46.5">
      <c r="A20" s="25" t="s">
        <v>20</v>
      </c>
      <c r="B20" s="1" t="s">
        <v>30</v>
      </c>
      <c r="C20" s="11">
        <v>0</v>
      </c>
      <c r="D20" s="11">
        <v>1</v>
      </c>
      <c r="E20" s="11">
        <v>0</v>
      </c>
      <c r="F20" s="12">
        <f t="shared" si="0"/>
        <v>25</v>
      </c>
      <c r="G20" s="13"/>
    </row>
    <row r="21" spans="1:7" s="18" customFormat="1" ht="46.5">
      <c r="A21" s="25" t="s">
        <v>20</v>
      </c>
      <c r="B21" s="1" t="s">
        <v>31</v>
      </c>
      <c r="C21" s="11">
        <v>0</v>
      </c>
      <c r="D21" s="11">
        <v>1</v>
      </c>
      <c r="E21" s="11">
        <v>4</v>
      </c>
      <c r="F21" s="12">
        <f t="shared" si="0"/>
        <v>29</v>
      </c>
      <c r="G21" s="13"/>
    </row>
    <row r="22" spans="1:7" s="18" customFormat="1" ht="46.5">
      <c r="A22" s="25" t="s">
        <v>20</v>
      </c>
      <c r="B22" s="1" t="s">
        <v>32</v>
      </c>
      <c r="C22" s="11">
        <v>0</v>
      </c>
      <c r="D22" s="11">
        <v>1</v>
      </c>
      <c r="E22" s="11">
        <v>8</v>
      </c>
      <c r="F22" s="12">
        <f t="shared" si="0"/>
        <v>33</v>
      </c>
      <c r="G22" s="13"/>
    </row>
    <row r="23" spans="1:7" s="18" customFormat="1" ht="46.5">
      <c r="A23" s="25" t="s">
        <v>20</v>
      </c>
      <c r="B23" s="1" t="s">
        <v>33</v>
      </c>
      <c r="C23" s="11">
        <v>0</v>
      </c>
      <c r="D23" s="11">
        <v>1</v>
      </c>
      <c r="E23" s="11">
        <v>5</v>
      </c>
      <c r="F23" s="12">
        <f t="shared" si="0"/>
        <v>30</v>
      </c>
      <c r="G23" s="13"/>
    </row>
    <row r="24" spans="1:7" s="18" customFormat="1" ht="46.5">
      <c r="A24" s="25" t="s">
        <v>20</v>
      </c>
      <c r="B24" s="1" t="s">
        <v>34</v>
      </c>
      <c r="C24" s="11">
        <v>0</v>
      </c>
      <c r="D24" s="11">
        <v>1</v>
      </c>
      <c r="E24" s="11">
        <v>2</v>
      </c>
      <c r="F24" s="12">
        <f t="shared" si="0"/>
        <v>27</v>
      </c>
      <c r="G24" s="13"/>
    </row>
    <row r="25" spans="1:7" s="18" customFormat="1" ht="46.5">
      <c r="A25" s="25" t="s">
        <v>20</v>
      </c>
      <c r="B25" s="1" t="s">
        <v>35</v>
      </c>
      <c r="C25" s="11">
        <v>0</v>
      </c>
      <c r="D25" s="11">
        <v>1</v>
      </c>
      <c r="E25" s="11">
        <v>2</v>
      </c>
      <c r="F25" s="12">
        <f t="shared" si="0"/>
        <v>27</v>
      </c>
      <c r="G25" s="13"/>
    </row>
    <row r="26" spans="1:7" s="18" customFormat="1" ht="46.5">
      <c r="A26" s="25" t="s">
        <v>20</v>
      </c>
      <c r="B26" s="1" t="s">
        <v>36</v>
      </c>
      <c r="C26" s="11">
        <v>0</v>
      </c>
      <c r="D26" s="11">
        <v>1</v>
      </c>
      <c r="E26" s="11">
        <v>5</v>
      </c>
      <c r="F26" s="12">
        <f t="shared" si="0"/>
        <v>30</v>
      </c>
      <c r="G26" s="13"/>
    </row>
    <row r="27" spans="1:7" s="18" customFormat="1" ht="46.5">
      <c r="A27" s="25" t="s">
        <v>20</v>
      </c>
      <c r="B27" s="1" t="s">
        <v>37</v>
      </c>
      <c r="C27" s="11">
        <v>0</v>
      </c>
      <c r="D27" s="11">
        <v>1</v>
      </c>
      <c r="E27" s="11">
        <v>5</v>
      </c>
      <c r="F27" s="12">
        <f t="shared" si="0"/>
        <v>30</v>
      </c>
      <c r="G27" s="13"/>
    </row>
    <row r="28" spans="1:7" s="18" customFormat="1" ht="46.5">
      <c r="A28" s="25" t="s">
        <v>20</v>
      </c>
      <c r="B28" s="1" t="s">
        <v>38</v>
      </c>
      <c r="C28" s="11">
        <v>0</v>
      </c>
      <c r="D28" s="11">
        <v>1</v>
      </c>
      <c r="E28" s="11">
        <v>6</v>
      </c>
      <c r="F28" s="12">
        <f t="shared" si="0"/>
        <v>31</v>
      </c>
      <c r="G28" s="13"/>
    </row>
    <row r="29" spans="1:7" s="18" customFormat="1" ht="46.5">
      <c r="A29" s="25" t="s">
        <v>20</v>
      </c>
      <c r="B29" s="1" t="s">
        <v>39</v>
      </c>
      <c r="C29" s="11">
        <v>0</v>
      </c>
      <c r="D29" s="11">
        <v>1</v>
      </c>
      <c r="E29" s="11">
        <v>2</v>
      </c>
      <c r="F29" s="12">
        <f t="shared" si="0"/>
        <v>27</v>
      </c>
      <c r="G29" s="13"/>
    </row>
    <row r="30" spans="1:7" s="18" customFormat="1" ht="46.5">
      <c r="A30" s="25" t="s">
        <v>20</v>
      </c>
      <c r="B30" s="1" t="s">
        <v>40</v>
      </c>
      <c r="C30" s="11">
        <v>0</v>
      </c>
      <c r="D30" s="11">
        <v>2</v>
      </c>
      <c r="E30" s="11">
        <v>2</v>
      </c>
      <c r="F30" s="12">
        <f t="shared" si="0"/>
        <v>32</v>
      </c>
      <c r="G30" s="13"/>
    </row>
    <row r="31" spans="1:7" s="18" customFormat="1" ht="35.25">
      <c r="A31" s="25" t="s">
        <v>20</v>
      </c>
      <c r="B31" s="1" t="s">
        <v>41</v>
      </c>
      <c r="C31" s="11">
        <v>0</v>
      </c>
      <c r="D31" s="11">
        <v>3</v>
      </c>
      <c r="E31" s="11">
        <v>2</v>
      </c>
      <c r="F31" s="12">
        <f t="shared" si="0"/>
        <v>37</v>
      </c>
      <c r="G31" s="13"/>
    </row>
    <row r="32" spans="1:7" s="18" customFormat="1" ht="35.25">
      <c r="A32" s="25" t="s">
        <v>20</v>
      </c>
      <c r="B32" s="1" t="s">
        <v>42</v>
      </c>
      <c r="C32" s="11">
        <v>0</v>
      </c>
      <c r="D32" s="11">
        <v>2</v>
      </c>
      <c r="E32" s="11">
        <v>2</v>
      </c>
      <c r="F32" s="12">
        <f t="shared" si="0"/>
        <v>32</v>
      </c>
      <c r="G32" s="13"/>
    </row>
    <row r="33" spans="1:7" s="18" customFormat="1" ht="35.25">
      <c r="A33" s="25" t="s">
        <v>20</v>
      </c>
      <c r="B33" s="1" t="s">
        <v>43</v>
      </c>
      <c r="C33" s="11">
        <v>0</v>
      </c>
      <c r="D33" s="11">
        <v>1</v>
      </c>
      <c r="E33" s="11">
        <v>2</v>
      </c>
      <c r="F33" s="12">
        <f t="shared" si="0"/>
        <v>27</v>
      </c>
      <c r="G33" s="13"/>
    </row>
    <row r="34" spans="1:7" s="18" customFormat="1" ht="24">
      <c r="A34" s="25" t="s">
        <v>20</v>
      </c>
      <c r="B34" s="1" t="s">
        <v>44</v>
      </c>
      <c r="C34" s="11">
        <v>0</v>
      </c>
      <c r="D34" s="11">
        <v>1</v>
      </c>
      <c r="E34" s="11">
        <v>2</v>
      </c>
      <c r="F34" s="12">
        <f t="shared" si="0"/>
        <v>27</v>
      </c>
      <c r="G34" s="13"/>
    </row>
    <row r="35" spans="1:7" s="18" customFormat="1" ht="46.5">
      <c r="A35" s="25" t="s">
        <v>20</v>
      </c>
      <c r="B35" s="1" t="s">
        <v>45</v>
      </c>
      <c r="C35" s="11">
        <v>0</v>
      </c>
      <c r="D35" s="11">
        <v>1</v>
      </c>
      <c r="E35" s="11">
        <v>3</v>
      </c>
      <c r="F35" s="12">
        <f t="shared" si="0"/>
        <v>28</v>
      </c>
      <c r="G35" s="13"/>
    </row>
    <row r="36" spans="1:7" s="18" customFormat="1" ht="46.5">
      <c r="A36" s="25" t="s">
        <v>20</v>
      </c>
      <c r="B36" s="1" t="s">
        <v>46</v>
      </c>
      <c r="C36" s="11">
        <v>0</v>
      </c>
      <c r="D36" s="11">
        <v>1</v>
      </c>
      <c r="E36" s="11">
        <v>1</v>
      </c>
      <c r="F36" s="12">
        <f t="shared" si="0"/>
        <v>26</v>
      </c>
      <c r="G36" s="13"/>
    </row>
    <row r="37" spans="1:7" s="18" customFormat="1" ht="24">
      <c r="A37" s="25" t="s">
        <v>20</v>
      </c>
      <c r="B37" s="1" t="s">
        <v>47</v>
      </c>
      <c r="C37" s="11">
        <v>0</v>
      </c>
      <c r="D37" s="11">
        <v>1</v>
      </c>
      <c r="E37" s="11">
        <v>3</v>
      </c>
      <c r="F37" s="12">
        <f t="shared" si="0"/>
        <v>28</v>
      </c>
      <c r="G37" s="13"/>
    </row>
    <row r="38" spans="1:7" s="18" customFormat="1" ht="35.25">
      <c r="A38" s="25" t="s">
        <v>20</v>
      </c>
      <c r="B38" s="1" t="s">
        <v>48</v>
      </c>
      <c r="C38" s="11">
        <v>0</v>
      </c>
      <c r="D38" s="11">
        <v>1</v>
      </c>
      <c r="E38" s="11">
        <v>7</v>
      </c>
      <c r="F38" s="12">
        <f t="shared" si="0"/>
        <v>32</v>
      </c>
      <c r="G38" s="13"/>
    </row>
    <row r="39" spans="1:7" ht="45.75">
      <c r="A39" s="25" t="s">
        <v>20</v>
      </c>
      <c r="B39" s="2" t="s">
        <v>49</v>
      </c>
      <c r="C39" s="3">
        <v>0</v>
      </c>
      <c r="D39" s="3">
        <v>2</v>
      </c>
      <c r="E39" s="3">
        <v>1</v>
      </c>
      <c r="F39" s="4">
        <f t="shared" si="0"/>
        <v>31</v>
      </c>
      <c r="G39" s="13">
        <f>SUM(F39:F56)</f>
        <v>638</v>
      </c>
    </row>
    <row r="40" spans="1:7" s="18" customFormat="1" ht="12.75">
      <c r="A40" s="25" t="s">
        <v>20</v>
      </c>
      <c r="B40" s="1" t="s">
        <v>50</v>
      </c>
      <c r="C40" s="11">
        <v>1</v>
      </c>
      <c r="D40" s="11">
        <v>1</v>
      </c>
      <c r="E40" s="11">
        <v>24</v>
      </c>
      <c r="F40" s="12">
        <f t="shared" si="0"/>
        <v>54</v>
      </c>
      <c r="G40" s="13"/>
    </row>
    <row r="41" spans="1:7" ht="45.75">
      <c r="A41" s="25" t="s">
        <v>20</v>
      </c>
      <c r="B41" s="2" t="s">
        <v>51</v>
      </c>
      <c r="C41" s="3">
        <v>0</v>
      </c>
      <c r="D41" s="3">
        <v>2</v>
      </c>
      <c r="E41" s="3">
        <v>4</v>
      </c>
      <c r="F41" s="4">
        <f t="shared" si="0"/>
        <v>34</v>
      </c>
      <c r="G41" s="13"/>
    </row>
    <row r="42" spans="1:7" ht="57">
      <c r="A42" s="25" t="s">
        <v>20</v>
      </c>
      <c r="B42" s="2" t="s">
        <v>52</v>
      </c>
      <c r="C42" s="3">
        <v>1</v>
      </c>
      <c r="D42" s="3">
        <v>5</v>
      </c>
      <c r="E42" s="3">
        <v>3</v>
      </c>
      <c r="F42" s="4">
        <f t="shared" si="0"/>
        <v>53</v>
      </c>
      <c r="G42" s="13"/>
    </row>
    <row r="43" spans="1:7" ht="34.5">
      <c r="A43" s="25" t="s">
        <v>20</v>
      </c>
      <c r="B43" s="2" t="s">
        <v>53</v>
      </c>
      <c r="C43" s="3">
        <v>1</v>
      </c>
      <c r="D43" s="3">
        <v>2</v>
      </c>
      <c r="E43" s="3">
        <v>8</v>
      </c>
      <c r="F43" s="4">
        <f t="shared" si="0"/>
        <v>43</v>
      </c>
      <c r="G43" s="13"/>
    </row>
    <row r="44" spans="1:7" ht="34.5">
      <c r="A44" s="25" t="s">
        <v>20</v>
      </c>
      <c r="B44" s="2" t="s">
        <v>54</v>
      </c>
      <c r="C44" s="3">
        <v>0</v>
      </c>
      <c r="D44" s="3">
        <v>0</v>
      </c>
      <c r="E44" s="3">
        <v>2</v>
      </c>
      <c r="F44" s="4">
        <f t="shared" si="0"/>
        <v>22</v>
      </c>
      <c r="G44" s="13"/>
    </row>
    <row r="45" spans="1:7" ht="45.75">
      <c r="A45" s="25" t="s">
        <v>20</v>
      </c>
      <c r="B45" s="2" t="s">
        <v>55</v>
      </c>
      <c r="C45" s="3">
        <v>0</v>
      </c>
      <c r="D45" s="3">
        <v>1</v>
      </c>
      <c r="E45" s="3">
        <v>2</v>
      </c>
      <c r="F45" s="4">
        <f t="shared" si="0"/>
        <v>27</v>
      </c>
      <c r="G45" s="13"/>
    </row>
    <row r="46" spans="1:7" ht="45.75">
      <c r="A46" s="25" t="s">
        <v>20</v>
      </c>
      <c r="B46" s="2" t="s">
        <v>56</v>
      </c>
      <c r="C46" s="3">
        <v>1</v>
      </c>
      <c r="D46" s="3">
        <v>1</v>
      </c>
      <c r="E46" s="3">
        <v>2</v>
      </c>
      <c r="F46" s="4">
        <f t="shared" si="0"/>
        <v>32</v>
      </c>
      <c r="G46" s="13"/>
    </row>
    <row r="47" spans="1:7" ht="45.75">
      <c r="A47" s="25" t="s">
        <v>20</v>
      </c>
      <c r="B47" s="2" t="s">
        <v>57</v>
      </c>
      <c r="C47" s="3">
        <v>0</v>
      </c>
      <c r="D47" s="3">
        <v>1</v>
      </c>
      <c r="E47" s="3">
        <v>2</v>
      </c>
      <c r="F47" s="4">
        <f t="shared" si="0"/>
        <v>27</v>
      </c>
      <c r="G47" s="13"/>
    </row>
    <row r="48" spans="1:7" ht="34.5">
      <c r="A48" s="25" t="s">
        <v>20</v>
      </c>
      <c r="B48" s="2" t="s">
        <v>58</v>
      </c>
      <c r="C48" s="3">
        <v>1</v>
      </c>
      <c r="D48" s="3">
        <v>4</v>
      </c>
      <c r="E48" s="3">
        <v>1</v>
      </c>
      <c r="F48" s="4">
        <f t="shared" si="0"/>
        <v>46</v>
      </c>
      <c r="G48" s="13"/>
    </row>
    <row r="49" spans="1:7" ht="23.25">
      <c r="A49" s="25" t="s">
        <v>20</v>
      </c>
      <c r="B49" s="2" t="s">
        <v>59</v>
      </c>
      <c r="C49" s="3">
        <v>0</v>
      </c>
      <c r="D49" s="3">
        <v>1</v>
      </c>
      <c r="E49" s="3">
        <v>5</v>
      </c>
      <c r="F49" s="4">
        <f t="shared" si="0"/>
        <v>30</v>
      </c>
      <c r="G49" s="13"/>
    </row>
    <row r="50" spans="1:7" ht="12.75">
      <c r="A50" s="25" t="s">
        <v>20</v>
      </c>
      <c r="B50" s="2" t="s">
        <v>60</v>
      </c>
      <c r="C50" s="3">
        <v>0</v>
      </c>
      <c r="D50" s="3">
        <v>3</v>
      </c>
      <c r="E50" s="3">
        <v>5</v>
      </c>
      <c r="F50" s="4">
        <f t="shared" si="0"/>
        <v>40</v>
      </c>
      <c r="G50" s="13"/>
    </row>
    <row r="51" spans="1:7" ht="34.5">
      <c r="A51" s="25" t="s">
        <v>20</v>
      </c>
      <c r="B51" s="2" t="s">
        <v>61</v>
      </c>
      <c r="C51" s="3">
        <v>0</v>
      </c>
      <c r="D51" s="3">
        <v>4</v>
      </c>
      <c r="E51" s="3">
        <v>10</v>
      </c>
      <c r="F51" s="4">
        <f t="shared" si="0"/>
        <v>50</v>
      </c>
      <c r="G51" s="13"/>
    </row>
    <row r="52" spans="1:7" ht="23.25">
      <c r="A52" s="25" t="s">
        <v>20</v>
      </c>
      <c r="B52" s="2" t="s">
        <v>62</v>
      </c>
      <c r="C52" s="3">
        <v>0</v>
      </c>
      <c r="D52" s="3">
        <v>1</v>
      </c>
      <c r="E52" s="3">
        <v>2</v>
      </c>
      <c r="F52" s="4">
        <f t="shared" si="0"/>
        <v>27</v>
      </c>
      <c r="G52" s="13"/>
    </row>
    <row r="53" spans="1:7" ht="45.75">
      <c r="A53" s="25" t="s">
        <v>20</v>
      </c>
      <c r="B53" s="2" t="s">
        <v>63</v>
      </c>
      <c r="C53" s="3">
        <v>0</v>
      </c>
      <c r="D53" s="3">
        <v>1</v>
      </c>
      <c r="E53" s="3">
        <v>4</v>
      </c>
      <c r="F53" s="4">
        <f t="shared" si="0"/>
        <v>29</v>
      </c>
      <c r="G53" s="13"/>
    </row>
    <row r="54" spans="1:7" ht="34.5">
      <c r="A54" s="25" t="s">
        <v>20</v>
      </c>
      <c r="B54" s="2" t="s">
        <v>64</v>
      </c>
      <c r="C54" s="3">
        <v>2</v>
      </c>
      <c r="D54" s="3">
        <v>0</v>
      </c>
      <c r="E54" s="3">
        <v>7</v>
      </c>
      <c r="F54" s="4">
        <f t="shared" si="0"/>
        <v>37</v>
      </c>
      <c r="G54" s="13"/>
    </row>
    <row r="55" spans="1:7" ht="23.25">
      <c r="A55" s="25" t="s">
        <v>20</v>
      </c>
      <c r="B55" s="2" t="s">
        <v>65</v>
      </c>
      <c r="C55" s="3">
        <v>1</v>
      </c>
      <c r="D55" s="3">
        <v>0</v>
      </c>
      <c r="E55" s="3">
        <v>9</v>
      </c>
      <c r="F55" s="4">
        <f t="shared" si="0"/>
        <v>34</v>
      </c>
      <c r="G55" s="13"/>
    </row>
    <row r="56" spans="1:7" ht="45.75">
      <c r="A56" s="25" t="s">
        <v>20</v>
      </c>
      <c r="B56" s="2" t="s">
        <v>66</v>
      </c>
      <c r="C56" s="3">
        <v>0</v>
      </c>
      <c r="D56" s="3">
        <v>0</v>
      </c>
      <c r="E56" s="3">
        <v>2</v>
      </c>
      <c r="F56" s="4">
        <f t="shared" si="0"/>
        <v>22</v>
      </c>
      <c r="G56" s="13"/>
    </row>
    <row r="57" spans="5:7" ht="12.75">
      <c r="E57" s="26" t="s">
        <v>67</v>
      </c>
      <c r="F57" s="27">
        <f>MAX(F2:F56)</f>
        <v>125</v>
      </c>
      <c r="G57" s="28">
        <f>MAX(G2:G56)</f>
        <v>1583</v>
      </c>
    </row>
    <row r="58" spans="1:8" ht="46.5" customHeight="1">
      <c r="A58" s="1" t="s">
        <v>68</v>
      </c>
      <c r="B58" s="2" t="s">
        <v>69</v>
      </c>
      <c r="C58" s="3">
        <v>0</v>
      </c>
      <c r="D58" s="3">
        <v>1</v>
      </c>
      <c r="E58" s="11">
        <v>15</v>
      </c>
      <c r="F58" s="4">
        <f aca="true" t="shared" si="1" ref="F58:F67">20+5*C58+5*D58+E58</f>
        <v>40</v>
      </c>
      <c r="G58" s="13">
        <f>SUM(F58:F67)</f>
        <v>657</v>
      </c>
      <c r="H58" s="29" t="s">
        <v>70</v>
      </c>
    </row>
    <row r="59" spans="1:8" ht="23.25">
      <c r="A59" s="1" t="s">
        <v>68</v>
      </c>
      <c r="B59" s="2" t="s">
        <v>71</v>
      </c>
      <c r="C59" s="3">
        <v>0</v>
      </c>
      <c r="D59" s="3">
        <v>6</v>
      </c>
      <c r="E59" s="11">
        <v>0</v>
      </c>
      <c r="F59" s="4">
        <f t="shared" si="1"/>
        <v>50</v>
      </c>
      <c r="G59" s="13"/>
      <c r="H59" s="29"/>
    </row>
    <row r="60" spans="1:8" ht="34.5">
      <c r="A60" s="1" t="s">
        <v>68</v>
      </c>
      <c r="B60" s="2" t="s">
        <v>72</v>
      </c>
      <c r="C60" s="3">
        <v>0</v>
      </c>
      <c r="D60" s="3">
        <v>17</v>
      </c>
      <c r="E60" s="11">
        <v>4</v>
      </c>
      <c r="F60" s="4">
        <f t="shared" si="1"/>
        <v>109</v>
      </c>
      <c r="G60" s="13"/>
      <c r="H60" s="29"/>
    </row>
    <row r="61" spans="1:8" ht="34.5">
      <c r="A61" s="1" t="s">
        <v>68</v>
      </c>
      <c r="B61" s="2" t="s">
        <v>73</v>
      </c>
      <c r="C61" s="3">
        <v>0</v>
      </c>
      <c r="D61" s="3">
        <v>2</v>
      </c>
      <c r="E61" s="11">
        <v>6</v>
      </c>
      <c r="F61" s="4">
        <f t="shared" si="1"/>
        <v>36</v>
      </c>
      <c r="G61" s="13"/>
      <c r="H61" s="29"/>
    </row>
    <row r="62" spans="1:8" ht="34.5">
      <c r="A62" s="1" t="s">
        <v>68</v>
      </c>
      <c r="B62" s="2" t="s">
        <v>74</v>
      </c>
      <c r="C62" s="3">
        <v>3</v>
      </c>
      <c r="D62" s="3">
        <v>1</v>
      </c>
      <c r="E62" s="3">
        <v>20</v>
      </c>
      <c r="F62" s="4">
        <f t="shared" si="1"/>
        <v>60</v>
      </c>
      <c r="G62" s="13"/>
      <c r="H62" s="29"/>
    </row>
    <row r="63" spans="1:8" ht="34.5">
      <c r="A63" s="1" t="s">
        <v>68</v>
      </c>
      <c r="B63" s="2" t="s">
        <v>75</v>
      </c>
      <c r="C63" s="3">
        <v>0</v>
      </c>
      <c r="D63" s="3">
        <v>30</v>
      </c>
      <c r="E63" s="3">
        <v>1</v>
      </c>
      <c r="F63" s="4">
        <f t="shared" si="1"/>
        <v>171</v>
      </c>
      <c r="G63" s="13"/>
      <c r="H63" s="29"/>
    </row>
    <row r="64" spans="1:8" ht="34.5">
      <c r="A64" s="1" t="s">
        <v>68</v>
      </c>
      <c r="B64" s="2" t="s">
        <v>76</v>
      </c>
      <c r="C64" s="3">
        <v>2</v>
      </c>
      <c r="D64" s="3">
        <v>1</v>
      </c>
      <c r="E64" s="3">
        <v>3</v>
      </c>
      <c r="F64" s="4">
        <f t="shared" si="1"/>
        <v>38</v>
      </c>
      <c r="G64" s="13"/>
      <c r="H64" s="29"/>
    </row>
    <row r="65" spans="1:8" ht="34.5">
      <c r="A65" s="1" t="s">
        <v>68</v>
      </c>
      <c r="B65" s="2" t="s">
        <v>77</v>
      </c>
      <c r="C65" s="3">
        <v>2</v>
      </c>
      <c r="D65" s="3">
        <v>11</v>
      </c>
      <c r="E65" s="3">
        <v>4</v>
      </c>
      <c r="F65" s="4">
        <f t="shared" si="1"/>
        <v>89</v>
      </c>
      <c r="G65" s="13"/>
      <c r="H65" s="29"/>
    </row>
    <row r="66" spans="1:8" ht="23.25">
      <c r="A66" s="1" t="s">
        <v>68</v>
      </c>
      <c r="B66" s="2" t="s">
        <v>78</v>
      </c>
      <c r="C66" s="3">
        <v>1</v>
      </c>
      <c r="D66" s="3">
        <v>1</v>
      </c>
      <c r="E66" s="3">
        <v>0</v>
      </c>
      <c r="F66" s="4">
        <f t="shared" si="1"/>
        <v>30</v>
      </c>
      <c r="G66" s="13"/>
      <c r="H66" s="29"/>
    </row>
    <row r="67" spans="1:8" ht="23.25">
      <c r="A67" s="1" t="s">
        <v>68</v>
      </c>
      <c r="B67" s="2" t="s">
        <v>79</v>
      </c>
      <c r="C67" s="3">
        <v>0</v>
      </c>
      <c r="D67" s="3">
        <v>1</v>
      </c>
      <c r="E67" s="3">
        <v>9</v>
      </c>
      <c r="F67" s="4">
        <f t="shared" si="1"/>
        <v>34</v>
      </c>
      <c r="G67" s="13"/>
      <c r="H67" s="29"/>
    </row>
  </sheetData>
  <sheetProtection selectLockedCells="1" selectUnlockedCells="1"/>
  <mergeCells count="6">
    <mergeCell ref="G2:G4"/>
    <mergeCell ref="G6:G8"/>
    <mergeCell ref="G9:G10"/>
    <mergeCell ref="G11:G56"/>
    <mergeCell ref="G58:G67"/>
    <mergeCell ref="H58:H6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2016-10-25T16:33:47Z</dcterms:created>
  <dcterms:modified xsi:type="dcterms:W3CDTF">2016-10-25T19:08:06Z</dcterms:modified>
  <cp:category/>
  <cp:version/>
  <cp:contentType/>
  <cp:contentStatus/>
  <cp:revision>2</cp:revision>
</cp:coreProperties>
</file>